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ynamicDogs France\Downloads\"/>
    </mc:Choice>
  </mc:AlternateContent>
  <xr:revisionPtr revIDLastSave="0" documentId="13_ncr:1_{9FCDD97F-75DF-4C48-BD8B-CD4F0A64E95A}" xr6:coauthVersionLast="47" xr6:coauthVersionMax="47" xr10:uidLastSave="{00000000-0000-0000-0000-000000000000}"/>
  <bookViews>
    <workbookView xWindow="-108" yWindow="-108" windowWidth="23256" windowHeight="12576" xr2:uid="{EA2CB719-2D5F-4738-92F6-0141D6EBCD94}"/>
  </bookViews>
  <sheets>
    <sheet name="Catalogue FREDON ILE DE FRANCE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3" i="2" l="1"/>
  <c r="G103" i="2" s="1"/>
  <c r="G102" i="2"/>
  <c r="F102" i="2"/>
  <c r="F100" i="2"/>
  <c r="G100" i="2" s="1"/>
  <c r="F99" i="2"/>
  <c r="G99" i="2" s="1"/>
  <c r="F98" i="2"/>
  <c r="G98" i="2" s="1"/>
  <c r="F97" i="2"/>
  <c r="G97" i="2" s="1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3" i="2"/>
  <c r="G52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1" i="2"/>
  <c r="G30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01" i="2" s="1"/>
  <c r="G104" i="2" s="1"/>
</calcChain>
</file>

<file path=xl/sharedStrings.xml><?xml version="1.0" encoding="utf-8"?>
<sst xmlns="http://schemas.openxmlformats.org/spreadsheetml/2006/main" count="194" uniqueCount="191">
  <si>
    <t>FREDON Ile-de-France</t>
  </si>
  <si>
    <t>16 B rue de Paris</t>
  </si>
  <si>
    <t>91160 CHAMPLAN</t>
  </si>
  <si>
    <t>Bon de commande matériel de piégeage</t>
  </si>
  <si>
    <t xml:space="preserve"> Adresse de Facturation:</t>
  </si>
  <si>
    <t>Adresse de livraison si différente:</t>
  </si>
  <si>
    <t>Nom:</t>
  </si>
  <si>
    <t>Adresse1:</t>
  </si>
  <si>
    <t>Adresse 2:</t>
  </si>
  <si>
    <t>Code Postal:</t>
  </si>
  <si>
    <t>Ville:</t>
  </si>
  <si>
    <t xml:space="preserve">CODE </t>
  </si>
  <si>
    <t>DESCRIPTION</t>
  </si>
  <si>
    <t>NB</t>
  </si>
  <si>
    <t>PU HT</t>
  </si>
  <si>
    <t>TVA</t>
  </si>
  <si>
    <t>PU TTC</t>
  </si>
  <si>
    <t>TOTAL TTC</t>
  </si>
  <si>
    <t>Ecopièges transparents</t>
  </si>
  <si>
    <t>30SDT</t>
  </si>
  <si>
    <t>55SDT</t>
  </si>
  <si>
    <t>66SDT</t>
  </si>
  <si>
    <t>80SDT</t>
  </si>
  <si>
    <t>100SDT</t>
  </si>
  <si>
    <t>120DDT</t>
  </si>
  <si>
    <t>140DDT</t>
  </si>
  <si>
    <t>DESCT</t>
  </si>
  <si>
    <t>Descente Supplémentaire Transparent (sac+tube)</t>
  </si>
  <si>
    <t>RECHT</t>
  </si>
  <si>
    <t>Recharge Transparent (sac+mastic)</t>
  </si>
  <si>
    <t>TUBET</t>
  </si>
  <si>
    <t>Tube de descente Transparent</t>
  </si>
  <si>
    <t>SACT</t>
  </si>
  <si>
    <t>Sac collecteur sans mastic Transparent</t>
  </si>
  <si>
    <t>ACCSDT1</t>
  </si>
  <si>
    <t>Sachet accessoire T (épingle+attch rap+crochets)</t>
  </si>
  <si>
    <t>KITT</t>
  </si>
  <si>
    <t>Kit Mètre Linéaire T (16,60m, soit 10pièges)</t>
  </si>
  <si>
    <t>RECHKIT</t>
  </si>
  <si>
    <t>Ecopièges couleur "écorce"</t>
  </si>
  <si>
    <t>30SDE</t>
  </si>
  <si>
    <t>55SDE</t>
  </si>
  <si>
    <t>66SDE</t>
  </si>
  <si>
    <t>80SDE</t>
  </si>
  <si>
    <t>100SDE</t>
  </si>
  <si>
    <t>120DDE</t>
  </si>
  <si>
    <t>140DDE</t>
  </si>
  <si>
    <t>DESCEC</t>
  </si>
  <si>
    <t>Descente Supplémentaire Écorce (sac+tube)</t>
  </si>
  <si>
    <t>RECHEC</t>
  </si>
  <si>
    <t>Recharge Écorce (sac+ mastic)</t>
  </si>
  <si>
    <t>TUBEEC</t>
  </si>
  <si>
    <t>Descente polypro Écorce (tube)</t>
  </si>
  <si>
    <t>SACEC</t>
  </si>
  <si>
    <t>Sac collecteur Écorce sans mastic</t>
  </si>
  <si>
    <t>ACCSDE</t>
  </si>
  <si>
    <t>Sachet accessoire EC (épingles+attch rap+crochets)</t>
  </si>
  <si>
    <t>KITEC</t>
  </si>
  <si>
    <t>Kit Mètre Linéaire Écorce (16,60m soit 10 pièges)</t>
  </si>
  <si>
    <t>RECHKITEC</t>
  </si>
  <si>
    <t>Les accessoires</t>
  </si>
  <si>
    <t>MASTIC</t>
  </si>
  <si>
    <t xml:space="preserve">Mastic </t>
  </si>
  <si>
    <t>FEUILLAT</t>
  </si>
  <si>
    <t>REH30</t>
  </si>
  <si>
    <t>REH55</t>
  </si>
  <si>
    <t>REH66</t>
  </si>
  <si>
    <t>REH80</t>
  </si>
  <si>
    <t>REH100</t>
  </si>
  <si>
    <t>REHKIT</t>
  </si>
  <si>
    <t>Autres méthodes de lutte</t>
  </si>
  <si>
    <t>NICHKIT</t>
  </si>
  <si>
    <t>Nichoir à mésange en kit</t>
  </si>
  <si>
    <t>NICHINOX</t>
  </si>
  <si>
    <t>Nichoir à mésange Toit inox - Monté</t>
  </si>
  <si>
    <t>PHEROPIN</t>
  </si>
  <si>
    <t>Panneaux d'information à destination du public</t>
  </si>
  <si>
    <t>PIN0</t>
  </si>
  <si>
    <t>PIN1</t>
  </si>
  <si>
    <t>CHN0</t>
  </si>
  <si>
    <t>CHN1</t>
  </si>
  <si>
    <t>MONTANT TOTAL SANS LES FRAIS DE PORT</t>
  </si>
  <si>
    <t>FRAIS DE PORT 
pour les écopièges cf. ci-dessous *</t>
  </si>
  <si>
    <t>FRAIS DE PORT pour 4 panneaux d'exposition format A1</t>
  </si>
  <si>
    <t>MONTANT TOTAL AVEC LES FRAIS DE PORT</t>
  </si>
  <si>
    <t>*   frais d'envoi hors taxes : pour les écopièges</t>
  </si>
  <si>
    <r>
      <rPr>
        <sz val="18"/>
        <color indexed="8"/>
        <rFont val="Gentium Book Basic"/>
      </rPr>
      <t>10€ HT</t>
    </r>
    <r>
      <rPr>
        <sz val="9"/>
        <color indexed="8"/>
        <rFont val="Gentium Book Basic"/>
      </rPr>
      <t xml:space="preserve"> (Franco de port à partir de 500€HT)</t>
    </r>
  </si>
  <si>
    <t>GITEPT</t>
  </si>
  <si>
    <t>GITEGD</t>
  </si>
  <si>
    <t>30SDEIMP</t>
  </si>
  <si>
    <t>55SDEIMP</t>
  </si>
  <si>
    <t>66SDEIMP</t>
  </si>
  <si>
    <t>80SDEIMP</t>
  </si>
  <si>
    <t>100SDEIMP</t>
  </si>
  <si>
    <r>
      <t xml:space="preserve">Écopiège® Transparent Ø </t>
    </r>
    <r>
      <rPr>
        <b/>
        <sz val="11"/>
        <rFont val="Source Sans Pro"/>
        <family val="2"/>
      </rPr>
      <t xml:space="preserve">30 
</t>
    </r>
    <r>
      <rPr>
        <sz val="8"/>
        <rFont val="Source Sans Pro"/>
        <family val="2"/>
      </rPr>
      <t>circonférence du tronc de 0,7 à 0,94 m</t>
    </r>
  </si>
  <si>
    <r>
      <t xml:space="preserve">Écopiège® Transparent Ø </t>
    </r>
    <r>
      <rPr>
        <b/>
        <sz val="11"/>
        <rFont val="Source Sans Pro"/>
        <family val="2"/>
      </rPr>
      <t xml:space="preserve">55
</t>
    </r>
    <r>
      <rPr>
        <sz val="8"/>
        <rFont val="Source Sans Pro"/>
        <family val="2"/>
      </rPr>
      <t>circonférence du tronc de 0,85 à 1,75 m</t>
    </r>
  </si>
  <si>
    <r>
      <t xml:space="preserve">Écopiège® Transparent Ø </t>
    </r>
    <r>
      <rPr>
        <b/>
        <sz val="11"/>
        <rFont val="Source Sans Pro"/>
        <family val="2"/>
      </rPr>
      <t xml:space="preserve">66
</t>
    </r>
    <r>
      <rPr>
        <sz val="8"/>
        <rFont val="Source Sans Pro"/>
        <family val="2"/>
      </rPr>
      <t>circonférence du tronc de 0,94 à 2 m</t>
    </r>
  </si>
  <si>
    <r>
      <t xml:space="preserve">Écopiège® Transparent Ø </t>
    </r>
    <r>
      <rPr>
        <b/>
        <sz val="11"/>
        <rFont val="Source Sans Pro"/>
        <family val="2"/>
      </rPr>
      <t xml:space="preserve">80
</t>
    </r>
    <r>
      <rPr>
        <sz val="8"/>
        <rFont val="Source Sans Pro"/>
        <family val="2"/>
      </rPr>
      <t>circonférence du tronc de 1,45 à 2,45 m</t>
    </r>
  </si>
  <si>
    <r>
      <t xml:space="preserve">Écopiège® Transparent Ø </t>
    </r>
    <r>
      <rPr>
        <b/>
        <sz val="11"/>
        <rFont val="Source Sans Pro"/>
        <family val="2"/>
      </rPr>
      <t xml:space="preserve">100
</t>
    </r>
    <r>
      <rPr>
        <sz val="8"/>
        <rFont val="Source Sans Pro"/>
        <family val="2"/>
      </rPr>
      <t>circonférence du tronc de 2 à 3,14 m</t>
    </r>
  </si>
  <si>
    <r>
      <t xml:space="preserve">Écopiège® Transparent Ø </t>
    </r>
    <r>
      <rPr>
        <b/>
        <sz val="11"/>
        <rFont val="Source Sans Pro"/>
        <family val="2"/>
      </rPr>
      <t xml:space="preserve">120 Double Descente
</t>
    </r>
    <r>
      <rPr>
        <sz val="8"/>
        <rFont val="Source Sans Pro"/>
        <family val="2"/>
      </rPr>
      <t>circonférence du tronc de 2,45 à 3,75 m</t>
    </r>
  </si>
  <si>
    <r>
      <t xml:space="preserve">Écopiège® Transparent Ø </t>
    </r>
    <r>
      <rPr>
        <b/>
        <sz val="11"/>
        <rFont val="Source Sans Pro"/>
        <family val="2"/>
      </rPr>
      <t xml:space="preserve">140 Double Descente
</t>
    </r>
    <r>
      <rPr>
        <sz val="8"/>
        <rFont val="Source Sans Pro"/>
        <family val="2"/>
      </rPr>
      <t>circonférence du tronc de 3,14 à 4,40 m</t>
    </r>
  </si>
  <si>
    <r>
      <t xml:space="preserve">Recharge Kit T (accessoires complémentaires)
</t>
    </r>
    <r>
      <rPr>
        <sz val="8"/>
        <rFont val="Source Sans Pro"/>
        <family val="2"/>
      </rPr>
      <t>comprend 5 sacs, 10 crochets, 5 feuillards et attaches, 5 tubes et 7 mastics</t>
    </r>
  </si>
  <si>
    <r>
      <t xml:space="preserve">Écopiège® Écorce Ø </t>
    </r>
    <r>
      <rPr>
        <b/>
        <sz val="11"/>
        <rFont val="Source Sans Pro"/>
        <family val="2"/>
      </rPr>
      <t>30</t>
    </r>
  </si>
  <si>
    <r>
      <t xml:space="preserve">Écopiège® Écorce Ø </t>
    </r>
    <r>
      <rPr>
        <b/>
        <sz val="11"/>
        <rFont val="Source Sans Pro"/>
        <family val="2"/>
      </rPr>
      <t>55</t>
    </r>
  </si>
  <si>
    <r>
      <t xml:space="preserve">Écopiège® Écorce Ø </t>
    </r>
    <r>
      <rPr>
        <b/>
        <sz val="11"/>
        <rFont val="Source Sans Pro"/>
        <family val="2"/>
      </rPr>
      <t>66</t>
    </r>
  </si>
  <si>
    <r>
      <t xml:space="preserve">Écopiège® Écorce Ø </t>
    </r>
    <r>
      <rPr>
        <b/>
        <sz val="11"/>
        <rFont val="Source Sans Pro"/>
        <family val="2"/>
      </rPr>
      <t>80</t>
    </r>
  </si>
  <si>
    <r>
      <t xml:space="preserve">Écopiège® Écorce Ø </t>
    </r>
    <r>
      <rPr>
        <b/>
        <sz val="11"/>
        <rFont val="Source Sans Pro"/>
        <family val="2"/>
      </rPr>
      <t>100</t>
    </r>
  </si>
  <si>
    <r>
      <t xml:space="preserve">Écopiège® Écorce Ø </t>
    </r>
    <r>
      <rPr>
        <b/>
        <sz val="11"/>
        <rFont val="Source Sans Pro"/>
        <family val="2"/>
      </rPr>
      <t>120 Double Descente</t>
    </r>
  </si>
  <si>
    <r>
      <t xml:space="preserve">Écopiège® Écorce Ø </t>
    </r>
    <r>
      <rPr>
        <b/>
        <sz val="11"/>
        <rFont val="Source Sans Pro"/>
        <family val="2"/>
      </rPr>
      <t>140 Double Descente</t>
    </r>
  </si>
  <si>
    <r>
      <t xml:space="preserve">Recharge Kit  EC (accessoires complémentaires)
</t>
    </r>
    <r>
      <rPr>
        <sz val="8"/>
        <rFont val="Source Sans Pro"/>
        <family val="2"/>
      </rPr>
      <t>comprend 5 sacs, 10 crochets, 5 feuillards et attaches, 5 tubes et 7 mastics</t>
    </r>
  </si>
  <si>
    <r>
      <rPr>
        <b/>
        <sz val="11"/>
        <rFont val="Source Sans Pro"/>
        <family val="2"/>
      </rPr>
      <t>Exposition processionnaire du pin</t>
    </r>
    <r>
      <rPr>
        <sz val="11"/>
        <rFont val="Source Sans Pro"/>
        <family val="2"/>
      </rPr>
      <t xml:space="preserve">
 - 4 panneaux de format A0 sur bâche d’extérieur plastifiée enroulable avec œillets (à retirer sur place)</t>
    </r>
  </si>
  <si>
    <r>
      <t xml:space="preserve"> - 4 posters format A1 sur papier couché demi-mat </t>
    </r>
    <r>
      <rPr>
        <sz val="9"/>
        <color indexed="8"/>
        <rFont val="Source Sans Pro"/>
        <family val="2"/>
      </rPr>
      <t xml:space="preserve"> </t>
    </r>
    <r>
      <rPr>
        <sz val="8"/>
        <color indexed="8"/>
        <rFont val="Source Sans Pro"/>
        <family val="2"/>
      </rPr>
      <t>(frais de port à ajouter)</t>
    </r>
  </si>
  <si>
    <r>
      <rPr>
        <b/>
        <sz val="11"/>
        <rFont val="Source Sans Pro"/>
        <family val="2"/>
      </rPr>
      <t>Exposition processionnaire du chêne</t>
    </r>
    <r>
      <rPr>
        <sz val="11"/>
        <rFont val="Source Sans Pro"/>
        <family val="2"/>
      </rPr>
      <t xml:space="preserve">
 - 4 panneaux de format A0 sur bâche d’extérieur plastifiée enroulable avec œillets (à retirer sur place)</t>
    </r>
  </si>
  <si>
    <r>
      <t xml:space="preserve"> - 4 posters format A1 sur papier couché demi-mat </t>
    </r>
    <r>
      <rPr>
        <sz val="8"/>
        <rFont val="Source Sans Pro"/>
        <family val="2"/>
      </rPr>
      <t>(frais de port à ajouter)</t>
    </r>
  </si>
  <si>
    <t>Tel: 01 56 30 00 21</t>
  </si>
  <si>
    <r>
      <t xml:space="preserve">Ecopiège  écorce Ø </t>
    </r>
    <r>
      <rPr>
        <b/>
        <sz val="11"/>
        <rFont val="Source Sans Pro"/>
        <family val="2"/>
      </rPr>
      <t>30 + packaging</t>
    </r>
  </si>
  <si>
    <r>
      <t xml:space="preserve">Ecopiège  écorce Ø </t>
    </r>
    <r>
      <rPr>
        <b/>
        <sz val="11"/>
        <rFont val="Source Sans Pro"/>
        <family val="2"/>
      </rPr>
      <t>55 + packaging</t>
    </r>
  </si>
  <si>
    <r>
      <t xml:space="preserve">Ecopiège  écorce Ø </t>
    </r>
    <r>
      <rPr>
        <b/>
        <sz val="11"/>
        <rFont val="Source Sans Pro"/>
        <family val="2"/>
      </rPr>
      <t>66 + packaging</t>
    </r>
  </si>
  <si>
    <r>
      <t xml:space="preserve">Ecopiège  écorce Ø </t>
    </r>
    <r>
      <rPr>
        <b/>
        <sz val="11"/>
        <rFont val="Source Sans Pro"/>
        <family val="2"/>
      </rPr>
      <t>80 + packaging</t>
    </r>
  </si>
  <si>
    <r>
      <t xml:space="preserve">Ecopiège  écorce Ø </t>
    </r>
    <r>
      <rPr>
        <b/>
        <sz val="11"/>
        <rFont val="Source Sans Pro"/>
        <family val="2"/>
      </rPr>
      <t>100 + packaging</t>
    </r>
  </si>
  <si>
    <t>POLYKIT</t>
  </si>
  <si>
    <t>MOUSS30</t>
  </si>
  <si>
    <t>MOUSS55</t>
  </si>
  <si>
    <t>MOUSS66</t>
  </si>
  <si>
    <t>MOUSS80</t>
  </si>
  <si>
    <t>MOUSS100</t>
  </si>
  <si>
    <t>MOUSS120</t>
  </si>
  <si>
    <t>MOUSS140</t>
  </si>
  <si>
    <t>MOUSSKIT</t>
  </si>
  <si>
    <t>RESSORT</t>
  </si>
  <si>
    <t>ATTACHE</t>
  </si>
  <si>
    <t>Attache rapide</t>
  </si>
  <si>
    <t>EPINGLEDESC</t>
  </si>
  <si>
    <t>EPINGLEMOUSS</t>
  </si>
  <si>
    <t>CROCHET</t>
  </si>
  <si>
    <t>NICHHEXA</t>
  </si>
  <si>
    <t>PIEGPHBOU</t>
  </si>
  <si>
    <t>PIEGPHPA</t>
  </si>
  <si>
    <t>TRAMPAGSANGLE</t>
  </si>
  <si>
    <t>Phéromone du pin</t>
  </si>
  <si>
    <t>PHEROCHENE</t>
  </si>
  <si>
    <t>Phéromone du chêne</t>
  </si>
  <si>
    <t>Email: cliniqueduvegetal@fredonidf.com</t>
  </si>
  <si>
    <t>UNITAIRE</t>
  </si>
  <si>
    <t>Supplément par condionnement unitaire</t>
  </si>
  <si>
    <t>ACCSDT5</t>
  </si>
  <si>
    <t>Sachet accessoire x5 (épingle+attch rap+crochets)</t>
  </si>
  <si>
    <t>ACCSDE5</t>
  </si>
  <si>
    <t>Sachet accessoire EC x5 (épingles+attch rap+crochets)</t>
  </si>
  <si>
    <t>Réhausse Ø 30 + ressort</t>
  </si>
  <si>
    <t>Réhausse Ø 55 + ressort</t>
  </si>
  <si>
    <t>Réhausse Ø 66 + ressort</t>
  </si>
  <si>
    <t>Réhausse Ø 80 + ressort</t>
  </si>
  <si>
    <t>Réhausse Ø 100 + ressort</t>
  </si>
  <si>
    <t>REH120</t>
  </si>
  <si>
    <t>Réhausse Ø 120 + ressort</t>
  </si>
  <si>
    <t>REH140</t>
  </si>
  <si>
    <t>Réhausse Ø 140 + ressort</t>
  </si>
  <si>
    <t>Réhausse kit (8,30ml + 5 ressorts)</t>
  </si>
  <si>
    <t>Bande polypro  mate kit 16.6 m/l (sans ressort)</t>
  </si>
  <si>
    <t>Mousse 30</t>
  </si>
  <si>
    <t>Mousse 55</t>
  </si>
  <si>
    <t>Mousse 66</t>
  </si>
  <si>
    <t>Mousse 80</t>
  </si>
  <si>
    <t>Mousse 100</t>
  </si>
  <si>
    <t>Mousse 120</t>
  </si>
  <si>
    <t>Mousse 140</t>
  </si>
  <si>
    <t>Mousse kit 16.6 m/l</t>
  </si>
  <si>
    <t>Feuillard 3.7m et attache rapide</t>
  </si>
  <si>
    <t>FEUILLKIT</t>
  </si>
  <si>
    <t>feuillard Kit 10m</t>
  </si>
  <si>
    <t>Crochet unitaire pour sac collecteur</t>
  </si>
  <si>
    <t>EPINGLE pour tube descente écorce</t>
  </si>
  <si>
    <t>Epingle mousse</t>
  </si>
  <si>
    <t>Nichoir hexagone</t>
  </si>
  <si>
    <t xml:space="preserve">NICHUPPE </t>
  </si>
  <si>
    <t>Nichoir à huppe en kit</t>
  </si>
  <si>
    <t>Gite chauve souris petit modèle</t>
  </si>
  <si>
    <t>Gite chauve souris grand modèle</t>
  </si>
  <si>
    <t>Piège à phéromone TRAMPAG avec Bouchon (pour phéromone a suspendre)</t>
  </si>
  <si>
    <t xml:space="preserve">Piège à phéromone TRAMPA G avec panier </t>
  </si>
  <si>
    <t>TRAMPASAC</t>
  </si>
  <si>
    <t>Sac collecteur TRAMPA G</t>
  </si>
  <si>
    <t>Sangle pour piège à phéromone TRAMPA G</t>
  </si>
  <si>
    <t>TRAMPABOUCH</t>
  </si>
  <si>
    <t>Bouchon piège phéromone TRAMPA G</t>
  </si>
  <si>
    <t>PBUISLL</t>
  </si>
  <si>
    <t>Pheromone Pyrale du Buis Long Life</t>
  </si>
  <si>
    <t>PBUISLLA</t>
  </si>
  <si>
    <t>Pheromone Pyrale du Buis Long Life+adaptateur</t>
  </si>
  <si>
    <t>tarifs valables du 20/10/22 au 30/09/23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</si>
</sst>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i/>
      <sz val="9"/>
      <name val="Century Gothic"/>
      <family val="2"/>
    </font>
    <font>
      <b/>
      <sz val="16"/>
      <name val="Century Gothic"/>
      <family val="2"/>
    </font>
    <font>
      <b/>
      <sz val="9"/>
      <name val="Century Gothic"/>
      <family val="2"/>
    </font>
    <font>
      <sz val="9"/>
      <color indexed="8"/>
      <name val="Gentium Book Basic"/>
    </font>
    <font>
      <sz val="10"/>
      <color theme="1"/>
      <name val="Gentium Book Basic"/>
    </font>
    <font>
      <b/>
      <sz val="9"/>
      <color theme="1"/>
      <name val="Gentium Book Basic"/>
    </font>
    <font>
      <sz val="18"/>
      <color indexed="8"/>
      <name val="Gentium Book Basic"/>
    </font>
    <font>
      <sz val="9"/>
      <color theme="1"/>
      <name val="Gentium Book Basic"/>
    </font>
    <font>
      <sz val="9"/>
      <name val="Source Sans Pro"/>
      <family val="2"/>
    </font>
    <font>
      <b/>
      <sz val="11"/>
      <color theme="0"/>
      <name val="Source Sans Pro"/>
      <family val="2"/>
    </font>
    <font>
      <b/>
      <sz val="11"/>
      <name val="Source Sans Pro"/>
      <family val="2"/>
    </font>
    <font>
      <sz val="11"/>
      <name val="Source Sans Pro"/>
      <family val="2"/>
    </font>
    <font>
      <sz val="8"/>
      <name val="Source Sans Pro"/>
      <family val="2"/>
    </font>
    <font>
      <sz val="9"/>
      <color indexed="8"/>
      <name val="Source Sans Pro"/>
      <family val="2"/>
    </font>
    <font>
      <sz val="8"/>
      <color indexed="8"/>
      <name val="Source Sans Pro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576B35"/>
        <bgColor rgb="FFE6E6E6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4">
    <xf numFmtId="0" fontId="0" fillId="0" borderId="0" xfId="0"/>
    <xf numFmtId="0" fontId="5" fillId="0" borderId="5" xfId="0" applyFont="1" applyBorder="1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right"/>
      <protection locked="0"/>
    </xf>
    <xf numFmtId="0" fontId="2" fillId="0" borderId="9" xfId="0" applyFont="1" applyBorder="1" applyProtection="1">
      <protection locked="0"/>
    </xf>
    <xf numFmtId="0" fontId="5" fillId="0" borderId="12" xfId="0" applyFont="1" applyBorder="1" applyAlignment="1" applyProtection="1">
      <alignment horizontal="right"/>
      <protection locked="0"/>
    </xf>
    <xf numFmtId="0" fontId="14" fillId="0" borderId="18" xfId="0" applyFont="1" applyBorder="1" applyProtection="1">
      <protection locked="0"/>
    </xf>
    <xf numFmtId="0" fontId="14" fillId="0" borderId="19" xfId="0" applyFont="1" applyBorder="1" applyProtection="1">
      <protection locked="0"/>
    </xf>
    <xf numFmtId="0" fontId="14" fillId="0" borderId="17" xfId="0" applyFont="1" applyBorder="1" applyProtection="1">
      <protection locked="0"/>
    </xf>
    <xf numFmtId="0" fontId="13" fillId="3" borderId="17" xfId="0" applyFont="1" applyFill="1" applyBorder="1" applyProtection="1"/>
    <xf numFmtId="0" fontId="14" fillId="0" borderId="18" xfId="0" applyFont="1" applyBorder="1" applyProtection="1"/>
    <xf numFmtId="0" fontId="14" fillId="0" borderId="17" xfId="0" applyFont="1" applyBorder="1" applyProtection="1"/>
    <xf numFmtId="0" fontId="14" fillId="0" borderId="19" xfId="0" applyFont="1" applyBorder="1" applyProtection="1"/>
    <xf numFmtId="0" fontId="13" fillId="4" borderId="0" xfId="0" applyFont="1" applyFill="1" applyProtection="1"/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2" fontId="2" fillId="0" borderId="0" xfId="0" applyNumberFormat="1" applyFont="1" applyProtection="1"/>
    <xf numFmtId="0" fontId="3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/>
    </xf>
    <xf numFmtId="2" fontId="3" fillId="0" borderId="0" xfId="0" applyNumberFormat="1" applyFont="1" applyProtection="1"/>
    <xf numFmtId="0" fontId="2" fillId="0" borderId="4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11" fillId="0" borderId="15" xfId="0" applyFont="1" applyBorder="1" applyAlignment="1" applyProtection="1">
      <alignment horizontal="left"/>
    </xf>
    <xf numFmtId="0" fontId="11" fillId="0" borderId="15" xfId="0" applyFont="1" applyBorder="1" applyAlignment="1" applyProtection="1">
      <alignment horizontal="center"/>
    </xf>
    <xf numFmtId="0" fontId="12" fillId="3" borderId="16" xfId="0" applyFont="1" applyFill="1" applyBorder="1" applyAlignment="1" applyProtection="1">
      <alignment horizontal="left"/>
    </xf>
    <xf numFmtId="2" fontId="13" fillId="3" borderId="17" xfId="0" applyNumberFormat="1" applyFont="1" applyFill="1" applyBorder="1" applyProtection="1"/>
    <xf numFmtId="0" fontId="14" fillId="0" borderId="18" xfId="0" applyFont="1" applyBorder="1" applyAlignment="1" applyProtection="1">
      <alignment horizontal="left"/>
    </xf>
    <xf numFmtId="0" fontId="14" fillId="0" borderId="18" xfId="0" applyFont="1" applyBorder="1" applyAlignment="1" applyProtection="1">
      <alignment wrapText="1"/>
    </xf>
    <xf numFmtId="2" fontId="14" fillId="0" borderId="18" xfId="0" applyNumberFormat="1" applyFont="1" applyBorder="1" applyProtection="1"/>
    <xf numFmtId="9" fontId="14" fillId="0" borderId="18" xfId="0" applyNumberFormat="1" applyFont="1" applyBorder="1" applyProtection="1"/>
    <xf numFmtId="0" fontId="14" fillId="0" borderId="17" xfId="0" applyFont="1" applyBorder="1" applyAlignment="1" applyProtection="1">
      <alignment horizontal="left"/>
    </xf>
    <xf numFmtId="2" fontId="14" fillId="0" borderId="17" xfId="0" applyNumberFormat="1" applyFont="1" applyBorder="1" applyProtection="1"/>
    <xf numFmtId="9" fontId="14" fillId="0" borderId="19" xfId="0" applyNumberFormat="1" applyFont="1" applyBorder="1" applyProtection="1"/>
    <xf numFmtId="0" fontId="14" fillId="0" borderId="19" xfId="0" applyFont="1" applyBorder="1" applyAlignment="1" applyProtection="1">
      <alignment horizontal="left"/>
    </xf>
    <xf numFmtId="0" fontId="14" fillId="0" borderId="19" xfId="0" applyFont="1" applyBorder="1" applyAlignment="1" applyProtection="1">
      <alignment wrapText="1"/>
    </xf>
    <xf numFmtId="2" fontId="14" fillId="0" borderId="19" xfId="0" applyNumberFormat="1" applyFont="1" applyBorder="1" applyProtection="1"/>
    <xf numFmtId="0" fontId="13" fillId="4" borderId="20" xfId="0" applyFont="1" applyFill="1" applyBorder="1" applyAlignment="1" applyProtection="1">
      <alignment horizontal="left"/>
    </xf>
    <xf numFmtId="2" fontId="13" fillId="4" borderId="0" xfId="0" applyNumberFormat="1" applyFont="1" applyFill="1" applyProtection="1"/>
    <xf numFmtId="0" fontId="14" fillId="0" borderId="21" xfId="0" applyFont="1" applyBorder="1" applyProtection="1"/>
    <xf numFmtId="2" fontId="14" fillId="0" borderId="21" xfId="0" applyNumberFormat="1" applyFont="1" applyBorder="1" applyProtection="1"/>
    <xf numFmtId="0" fontId="12" fillId="3" borderId="17" xfId="0" applyFont="1" applyFill="1" applyBorder="1" applyProtection="1"/>
    <xf numFmtId="0" fontId="0" fillId="0" borderId="0" xfId="0" applyAlignment="1" applyProtection="1">
      <alignment horizontal="left"/>
    </xf>
    <xf numFmtId="0" fontId="0" fillId="0" borderId="0" xfId="0" applyProtection="1"/>
    <xf numFmtId="2" fontId="0" fillId="0" borderId="0" xfId="0" applyNumberFormat="1" applyProtection="1"/>
    <xf numFmtId="0" fontId="6" fillId="5" borderId="0" xfId="0" applyFont="1" applyFill="1" applyAlignment="1" applyProtection="1">
      <alignment horizontal="left" vertical="center"/>
    </xf>
    <xf numFmtId="0" fontId="10" fillId="5" borderId="0" xfId="0" applyFont="1" applyFill="1" applyAlignment="1" applyProtection="1">
      <alignment horizontal="center" vertical="center"/>
    </xf>
    <xf numFmtId="0" fontId="10" fillId="5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8" fillId="5" borderId="0" xfId="0" applyFont="1" applyFill="1" applyAlignment="1" applyProtection="1">
      <alignment horizontal="left" vertical="center" wrapText="1"/>
    </xf>
    <xf numFmtId="0" fontId="2" fillId="0" borderId="0" xfId="0" applyFont="1"/>
    <xf numFmtId="2" fontId="2" fillId="0" borderId="0" xfId="0" applyNumberFormat="1" applyFont="1"/>
    <xf numFmtId="0" fontId="5" fillId="0" borderId="0" xfId="0" applyFont="1" applyAlignment="1">
      <alignment horizontal="right"/>
    </xf>
    <xf numFmtId="0" fontId="11" fillId="0" borderId="15" xfId="0" applyFont="1" applyBorder="1" applyAlignment="1">
      <alignment horizontal="center"/>
    </xf>
    <xf numFmtId="0" fontId="13" fillId="3" borderId="17" xfId="0" applyFont="1" applyFill="1" applyBorder="1"/>
    <xf numFmtId="2" fontId="0" fillId="0" borderId="0" xfId="0" applyNumberFormat="1"/>
    <xf numFmtId="0" fontId="13" fillId="4" borderId="0" xfId="0" applyFont="1" applyFill="1"/>
    <xf numFmtId="0" fontId="7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8" fillId="0" borderId="0" xfId="2" applyFill="1" applyAlignment="1" applyProtection="1">
      <alignment horizontal="center"/>
    </xf>
    <xf numFmtId="0" fontId="14" fillId="0" borderId="22" xfId="0" applyFont="1" applyBorder="1" applyAlignment="1" applyProtection="1">
      <alignment horizontal="left"/>
    </xf>
    <xf numFmtId="0" fontId="14" fillId="0" borderId="23" xfId="0" applyFont="1" applyBorder="1" applyAlignment="1" applyProtection="1">
      <alignment horizontal="left"/>
    </xf>
  </cellXfs>
  <cellStyles count="3">
    <cellStyle name="Lien hypertexte" xfId="2" builtinId="8"/>
    <cellStyle name="Milliers 2" xfId="1" xr:uid="{C64D93F0-E2A0-4A2D-A4DE-21B735B5CD7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901495</xdr:colOff>
      <xdr:row>3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A1AA3C0-04D0-4231-B4D3-C4CEC958B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118790" cy="596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iniqueduvegetal@fredonid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0664-C3DF-4834-A88E-3F8460A2FA0D}">
  <dimension ref="A1:J109"/>
  <sheetViews>
    <sheetView tabSelected="1" workbookViewId="0">
      <selection activeCell="D17" sqref="D17"/>
    </sheetView>
  </sheetViews>
  <sheetFormatPr baseColWidth="10" defaultColWidth="11.44140625" defaultRowHeight="14.4"/>
  <cols>
    <col min="1" max="1" width="17.6640625" style="69" customWidth="1"/>
    <col min="2" max="2" width="67.5546875" customWidth="1"/>
    <col min="3" max="3" width="7.33203125" customWidth="1"/>
    <col min="4" max="4" width="7.88671875" customWidth="1"/>
    <col min="5" max="5" width="6.6640625" customWidth="1"/>
    <col min="6" max="6" width="11.44140625" style="66"/>
    <col min="8" max="8" width="9" customWidth="1"/>
    <col min="9" max="9" width="14.109375" customWidth="1"/>
  </cols>
  <sheetData>
    <row r="1" spans="1:9">
      <c r="A1" s="13"/>
      <c r="B1" s="14"/>
      <c r="C1" s="14"/>
      <c r="D1" s="14"/>
      <c r="E1" s="14"/>
      <c r="F1" s="15"/>
      <c r="G1" s="16" t="s">
        <v>0</v>
      </c>
      <c r="H1" s="14"/>
    </row>
    <row r="2" spans="1:9">
      <c r="A2" s="13"/>
      <c r="B2" s="14"/>
      <c r="C2" s="14"/>
      <c r="D2" s="14"/>
      <c r="E2" s="14"/>
      <c r="F2" s="15"/>
      <c r="G2" s="17" t="s">
        <v>1</v>
      </c>
      <c r="H2" s="14"/>
    </row>
    <row r="3" spans="1:9">
      <c r="A3" s="13"/>
      <c r="B3" s="14"/>
      <c r="C3" s="14"/>
      <c r="D3" s="14"/>
      <c r="E3" s="14"/>
      <c r="F3" s="15"/>
      <c r="G3" s="17" t="s">
        <v>2</v>
      </c>
      <c r="H3" s="14"/>
    </row>
    <row r="4" spans="1:9">
      <c r="A4" s="13"/>
      <c r="B4" s="14"/>
      <c r="C4" s="14"/>
      <c r="D4" s="14"/>
      <c r="E4" s="14"/>
      <c r="F4" s="15"/>
      <c r="G4" s="17" t="s">
        <v>114</v>
      </c>
      <c r="H4" s="14"/>
    </row>
    <row r="5" spans="1:9" ht="20.399999999999999">
      <c r="A5" s="13"/>
      <c r="B5" s="48" t="s">
        <v>3</v>
      </c>
      <c r="C5" s="49"/>
      <c r="D5" s="50"/>
      <c r="E5" s="14"/>
      <c r="F5" s="15"/>
      <c r="G5" s="71" t="s">
        <v>142</v>
      </c>
      <c r="H5" s="14"/>
    </row>
    <row r="6" spans="1:9">
      <c r="A6" s="13"/>
      <c r="B6" s="14"/>
      <c r="C6" s="14"/>
      <c r="D6" s="14"/>
      <c r="E6" s="14"/>
      <c r="F6" s="15"/>
      <c r="G6" s="14"/>
      <c r="H6" s="14"/>
      <c r="I6" s="61"/>
    </row>
    <row r="7" spans="1:9">
      <c r="A7" s="18" t="s">
        <v>4</v>
      </c>
      <c r="B7" s="14"/>
      <c r="C7" s="14"/>
      <c r="D7" s="19" t="s">
        <v>5</v>
      </c>
      <c r="E7" s="14"/>
      <c r="F7" s="14"/>
      <c r="G7" s="14"/>
      <c r="H7" s="43"/>
    </row>
    <row r="8" spans="1:9">
      <c r="A8" s="20" t="s">
        <v>6</v>
      </c>
      <c r="B8" s="1"/>
      <c r="C8" s="63"/>
      <c r="D8" s="51"/>
      <c r="E8" s="52"/>
      <c r="F8" s="52"/>
      <c r="G8" s="53"/>
    </row>
    <row r="9" spans="1:9">
      <c r="A9" s="21" t="s">
        <v>7</v>
      </c>
      <c r="B9" s="2"/>
      <c r="C9" s="63"/>
      <c r="D9" s="54"/>
      <c r="E9" s="55"/>
      <c r="F9" s="55"/>
      <c r="G9" s="56"/>
    </row>
    <row r="10" spans="1:9">
      <c r="A10" s="21" t="s">
        <v>8</v>
      </c>
      <c r="B10" s="2"/>
      <c r="C10" s="63"/>
      <c r="D10" s="54"/>
      <c r="E10" s="55"/>
      <c r="F10" s="55"/>
      <c r="G10" s="56"/>
    </row>
    <row r="11" spans="1:9">
      <c r="A11" s="21" t="s">
        <v>9</v>
      </c>
      <c r="B11" s="3"/>
      <c r="C11" s="61"/>
      <c r="D11" s="54"/>
      <c r="E11" s="55"/>
      <c r="F11" s="55"/>
      <c r="G11" s="56"/>
    </row>
    <row r="12" spans="1:9">
      <c r="A12" s="22" t="s">
        <v>10</v>
      </c>
      <c r="B12" s="4"/>
      <c r="C12" s="63"/>
      <c r="D12" s="57"/>
      <c r="E12" s="58"/>
      <c r="F12" s="58"/>
      <c r="G12" s="59"/>
    </row>
    <row r="13" spans="1:9">
      <c r="A13" s="13"/>
      <c r="B13" s="61"/>
      <c r="C13" s="61"/>
      <c r="D13" s="61"/>
      <c r="E13" s="61"/>
      <c r="F13" s="62"/>
      <c r="G13" s="61"/>
      <c r="H13" s="61"/>
      <c r="I13" s="61"/>
    </row>
    <row r="14" spans="1:9">
      <c r="A14" s="23" t="s">
        <v>11</v>
      </c>
      <c r="B14" s="24" t="s">
        <v>12</v>
      </c>
      <c r="C14" s="64" t="s">
        <v>13</v>
      </c>
      <c r="D14" s="24" t="s">
        <v>14</v>
      </c>
      <c r="E14" s="24" t="s">
        <v>15</v>
      </c>
      <c r="F14" s="24" t="s">
        <v>16</v>
      </c>
      <c r="G14" s="24" t="s">
        <v>17</v>
      </c>
    </row>
    <row r="15" spans="1:9">
      <c r="A15" s="25" t="s">
        <v>18</v>
      </c>
      <c r="B15" s="8"/>
      <c r="C15" s="65"/>
      <c r="D15" s="8"/>
      <c r="E15" s="8"/>
      <c r="F15" s="26"/>
      <c r="G15" s="8"/>
    </row>
    <row r="16" spans="1:9" ht="25.8">
      <c r="A16" s="27" t="s">
        <v>19</v>
      </c>
      <c r="B16" s="28" t="s">
        <v>94</v>
      </c>
      <c r="C16" s="5"/>
      <c r="D16" s="29">
        <v>26.52</v>
      </c>
      <c r="E16" s="30">
        <v>0.2</v>
      </c>
      <c r="F16" s="29">
        <v>31.823999999999998</v>
      </c>
      <c r="G16" s="9">
        <f>F16*C16</f>
        <v>0</v>
      </c>
    </row>
    <row r="17" spans="1:7" ht="25.8">
      <c r="A17" s="27" t="s">
        <v>20</v>
      </c>
      <c r="B17" s="28" t="s">
        <v>95</v>
      </c>
      <c r="C17" s="5"/>
      <c r="D17" s="29">
        <v>30.393999999999998</v>
      </c>
      <c r="E17" s="30">
        <v>0.2</v>
      </c>
      <c r="F17" s="29">
        <v>36.472799999999999</v>
      </c>
      <c r="G17" s="9">
        <f t="shared" ref="G17:G100" si="0">F17*C17</f>
        <v>0</v>
      </c>
    </row>
    <row r="18" spans="1:7" ht="25.8">
      <c r="A18" s="27" t="s">
        <v>21</v>
      </c>
      <c r="B18" s="28" t="s">
        <v>96</v>
      </c>
      <c r="C18" s="5"/>
      <c r="D18" s="29">
        <v>35.1</v>
      </c>
      <c r="E18" s="30">
        <v>0.2</v>
      </c>
      <c r="F18" s="29">
        <v>42.12</v>
      </c>
      <c r="G18" s="9">
        <f t="shared" si="0"/>
        <v>0</v>
      </c>
    </row>
    <row r="19" spans="1:7" ht="25.8">
      <c r="A19" s="27" t="s">
        <v>22</v>
      </c>
      <c r="B19" s="28" t="s">
        <v>97</v>
      </c>
      <c r="C19" s="5"/>
      <c r="D19" s="29">
        <v>38.402000000000001</v>
      </c>
      <c r="E19" s="30">
        <v>0.2</v>
      </c>
      <c r="F19" s="29">
        <v>46.0824</v>
      </c>
      <c r="G19" s="9">
        <f t="shared" si="0"/>
        <v>0</v>
      </c>
    </row>
    <row r="20" spans="1:7" ht="25.8">
      <c r="A20" s="27" t="s">
        <v>23</v>
      </c>
      <c r="B20" s="28" t="s">
        <v>98</v>
      </c>
      <c r="C20" s="5"/>
      <c r="D20" s="29">
        <v>45.903000000000006</v>
      </c>
      <c r="E20" s="30">
        <v>0.2</v>
      </c>
      <c r="F20" s="29">
        <v>55.083600000000004</v>
      </c>
      <c r="G20" s="9">
        <f t="shared" si="0"/>
        <v>0</v>
      </c>
    </row>
    <row r="21" spans="1:7" ht="25.8">
      <c r="A21" s="27" t="s">
        <v>24</v>
      </c>
      <c r="B21" s="28" t="s">
        <v>99</v>
      </c>
      <c r="C21" s="5"/>
      <c r="D21" s="29">
        <v>59.201999999999998</v>
      </c>
      <c r="E21" s="30">
        <v>0.2</v>
      </c>
      <c r="F21" s="29">
        <v>71.042400000000001</v>
      </c>
      <c r="G21" s="9">
        <f t="shared" si="0"/>
        <v>0</v>
      </c>
    </row>
    <row r="22" spans="1:7" ht="25.8">
      <c r="A22" s="27" t="s">
        <v>25</v>
      </c>
      <c r="B22" s="28" t="s">
        <v>100</v>
      </c>
      <c r="C22" s="5"/>
      <c r="D22" s="29">
        <v>63.817000000000007</v>
      </c>
      <c r="E22" s="30">
        <v>0.2</v>
      </c>
      <c r="F22" s="29">
        <v>76.580399999999997</v>
      </c>
      <c r="G22" s="9">
        <f t="shared" si="0"/>
        <v>0</v>
      </c>
    </row>
    <row r="23" spans="1:7">
      <c r="A23" s="27" t="s">
        <v>143</v>
      </c>
      <c r="B23" s="9" t="s">
        <v>144</v>
      </c>
      <c r="C23" s="5"/>
      <c r="D23" s="29">
        <v>0.39</v>
      </c>
      <c r="E23" s="30">
        <v>0.2</v>
      </c>
      <c r="F23" s="29">
        <v>0.47</v>
      </c>
      <c r="G23" s="9">
        <f t="shared" si="0"/>
        <v>0</v>
      </c>
    </row>
    <row r="24" spans="1:7">
      <c r="A24" s="27" t="s">
        <v>26</v>
      </c>
      <c r="B24" s="9" t="s">
        <v>27</v>
      </c>
      <c r="C24" s="5"/>
      <c r="D24" s="29">
        <v>6.9550000000000001</v>
      </c>
      <c r="E24" s="30">
        <v>0.2</v>
      </c>
      <c r="F24" s="29">
        <v>8.3459999999999983</v>
      </c>
      <c r="G24" s="9">
        <f t="shared" si="0"/>
        <v>0</v>
      </c>
    </row>
    <row r="25" spans="1:7">
      <c r="A25" s="27" t="s">
        <v>28</v>
      </c>
      <c r="B25" s="9" t="s">
        <v>29</v>
      </c>
      <c r="C25" s="5"/>
      <c r="D25" s="29">
        <v>6.9550000000000001</v>
      </c>
      <c r="E25" s="30">
        <v>0.2</v>
      </c>
      <c r="F25" s="29">
        <v>8.3459999999999983</v>
      </c>
      <c r="G25" s="9">
        <f t="shared" si="0"/>
        <v>0</v>
      </c>
    </row>
    <row r="26" spans="1:7">
      <c r="A26" s="27" t="s">
        <v>30</v>
      </c>
      <c r="B26" s="9" t="s">
        <v>31</v>
      </c>
      <c r="C26" s="5"/>
      <c r="D26" s="29">
        <v>2.5219999999999998</v>
      </c>
      <c r="E26" s="30">
        <v>0.2</v>
      </c>
      <c r="F26" s="29">
        <v>3.0263999999999998</v>
      </c>
      <c r="G26" s="9">
        <f t="shared" si="0"/>
        <v>0</v>
      </c>
    </row>
    <row r="27" spans="1:7">
      <c r="A27" s="27" t="s">
        <v>32</v>
      </c>
      <c r="B27" s="9" t="s">
        <v>33</v>
      </c>
      <c r="C27" s="5"/>
      <c r="D27" s="29">
        <v>5.1740000000000004</v>
      </c>
      <c r="E27" s="30">
        <v>0.2</v>
      </c>
      <c r="F27" s="29">
        <v>6.2088000000000001</v>
      </c>
      <c r="G27" s="9">
        <f t="shared" si="0"/>
        <v>0</v>
      </c>
    </row>
    <row r="28" spans="1:7">
      <c r="A28" s="27" t="s">
        <v>34</v>
      </c>
      <c r="B28" s="9" t="s">
        <v>35</v>
      </c>
      <c r="C28" s="5"/>
      <c r="D28" s="29">
        <v>2.7300000000000004</v>
      </c>
      <c r="E28" s="30">
        <v>0.2</v>
      </c>
      <c r="F28" s="29">
        <v>3.2760000000000002</v>
      </c>
      <c r="G28" s="9">
        <f t="shared" si="0"/>
        <v>0</v>
      </c>
    </row>
    <row r="29" spans="1:7">
      <c r="A29" s="27" t="s">
        <v>145</v>
      </c>
      <c r="B29" s="9" t="s">
        <v>146</v>
      </c>
      <c r="C29" s="5"/>
      <c r="D29" s="29">
        <v>12.285</v>
      </c>
      <c r="E29" s="30"/>
      <c r="F29" s="29">
        <v>14.741999999999997</v>
      </c>
      <c r="G29" s="9"/>
    </row>
    <row r="30" spans="1:7">
      <c r="A30" s="27" t="s">
        <v>36</v>
      </c>
      <c r="B30" s="9" t="s">
        <v>37</v>
      </c>
      <c r="C30" s="5"/>
      <c r="D30" s="29">
        <v>263.39300000000003</v>
      </c>
      <c r="E30" s="30">
        <v>0.2</v>
      </c>
      <c r="F30" s="29">
        <v>316.07159999999999</v>
      </c>
      <c r="G30" s="9">
        <f t="shared" si="0"/>
        <v>0</v>
      </c>
    </row>
    <row r="31" spans="1:7" ht="25.8">
      <c r="A31" s="27" t="s">
        <v>38</v>
      </c>
      <c r="B31" s="28" t="s">
        <v>101</v>
      </c>
      <c r="C31" s="5"/>
      <c r="D31" s="29">
        <v>56.186</v>
      </c>
      <c r="E31" s="30">
        <v>0.2</v>
      </c>
      <c r="F31" s="29">
        <v>67.423199999999994</v>
      </c>
      <c r="G31" s="9">
        <f t="shared" si="0"/>
        <v>0</v>
      </c>
    </row>
    <row r="32" spans="1:7">
      <c r="A32" s="25" t="s">
        <v>39</v>
      </c>
      <c r="B32" s="8"/>
      <c r="C32" s="65"/>
      <c r="D32" s="8"/>
      <c r="E32" s="8"/>
      <c r="F32" s="26"/>
      <c r="G32" s="8"/>
    </row>
    <row r="33" spans="1:7">
      <c r="A33" s="27" t="s">
        <v>40</v>
      </c>
      <c r="B33" s="9" t="s">
        <v>102</v>
      </c>
      <c r="C33" s="5"/>
      <c r="D33" s="29">
        <v>27.781000000000002</v>
      </c>
      <c r="E33" s="30">
        <v>0.2</v>
      </c>
      <c r="F33" s="29">
        <v>33.337200000000003</v>
      </c>
      <c r="G33" s="9">
        <f t="shared" si="0"/>
        <v>0</v>
      </c>
    </row>
    <row r="34" spans="1:7">
      <c r="A34" s="27" t="s">
        <v>41</v>
      </c>
      <c r="B34" s="9" t="s">
        <v>103</v>
      </c>
      <c r="C34" s="5"/>
      <c r="D34" s="29">
        <v>31.681000000000001</v>
      </c>
      <c r="E34" s="30">
        <v>0.2</v>
      </c>
      <c r="F34" s="29">
        <v>38.017200000000003</v>
      </c>
      <c r="G34" s="9">
        <f t="shared" si="0"/>
        <v>0</v>
      </c>
    </row>
    <row r="35" spans="1:7">
      <c r="A35" s="27" t="s">
        <v>42</v>
      </c>
      <c r="B35" s="9" t="s">
        <v>104</v>
      </c>
      <c r="C35" s="5"/>
      <c r="D35" s="29">
        <v>36.699000000000005</v>
      </c>
      <c r="E35" s="30">
        <v>0.2</v>
      </c>
      <c r="F35" s="29">
        <v>44.038800000000002</v>
      </c>
      <c r="G35" s="9">
        <f t="shared" si="0"/>
        <v>0</v>
      </c>
    </row>
    <row r="36" spans="1:7">
      <c r="A36" s="27" t="s">
        <v>43</v>
      </c>
      <c r="B36" s="9" t="s">
        <v>105</v>
      </c>
      <c r="C36" s="5"/>
      <c r="D36" s="29">
        <v>40.183</v>
      </c>
      <c r="E36" s="30">
        <v>0.2</v>
      </c>
      <c r="F36" s="29">
        <v>48.2196</v>
      </c>
      <c r="G36" s="9">
        <f t="shared" si="0"/>
        <v>0</v>
      </c>
    </row>
    <row r="37" spans="1:7">
      <c r="A37" s="27" t="s">
        <v>44</v>
      </c>
      <c r="B37" s="9" t="s">
        <v>106</v>
      </c>
      <c r="C37" s="5"/>
      <c r="D37" s="29">
        <v>47.814</v>
      </c>
      <c r="E37" s="30">
        <v>0.2</v>
      </c>
      <c r="F37" s="29">
        <v>57.376800000000003</v>
      </c>
      <c r="G37" s="9">
        <f t="shared" si="0"/>
        <v>0</v>
      </c>
    </row>
    <row r="38" spans="1:7">
      <c r="A38" s="27" t="s">
        <v>45</v>
      </c>
      <c r="B38" s="9" t="s">
        <v>107</v>
      </c>
      <c r="C38" s="5"/>
      <c r="D38" s="29">
        <v>61.997</v>
      </c>
      <c r="E38" s="30">
        <v>0.2</v>
      </c>
      <c r="F38" s="29">
        <v>74.3964</v>
      </c>
      <c r="G38" s="9">
        <f t="shared" si="0"/>
        <v>0</v>
      </c>
    </row>
    <row r="39" spans="1:7">
      <c r="A39" s="27" t="s">
        <v>46</v>
      </c>
      <c r="B39" s="9" t="s">
        <v>108</v>
      </c>
      <c r="C39" s="5"/>
      <c r="D39" s="29">
        <v>66.872</v>
      </c>
      <c r="E39" s="30">
        <v>0.2</v>
      </c>
      <c r="F39" s="29">
        <v>80.246399999999994</v>
      </c>
      <c r="G39" s="9">
        <f t="shared" si="0"/>
        <v>0</v>
      </c>
    </row>
    <row r="40" spans="1:7">
      <c r="A40" s="72" t="s">
        <v>89</v>
      </c>
      <c r="B40" s="9" t="s">
        <v>115</v>
      </c>
      <c r="C40" s="5"/>
      <c r="D40" s="29">
        <v>28.405000000000001</v>
      </c>
      <c r="E40" s="30">
        <v>0.2</v>
      </c>
      <c r="F40" s="29">
        <v>34.086000000000006</v>
      </c>
      <c r="G40" s="9">
        <f t="shared" si="0"/>
        <v>0</v>
      </c>
    </row>
    <row r="41" spans="1:7">
      <c r="A41" s="72" t="s">
        <v>90</v>
      </c>
      <c r="B41" s="9" t="s">
        <v>116</v>
      </c>
      <c r="C41" s="5"/>
      <c r="D41" s="29">
        <v>32.317999999999998</v>
      </c>
      <c r="E41" s="30">
        <v>0.2</v>
      </c>
      <c r="F41" s="29">
        <v>38.781599999999997</v>
      </c>
      <c r="G41" s="9">
        <f t="shared" si="0"/>
        <v>0</v>
      </c>
    </row>
    <row r="42" spans="1:7">
      <c r="A42" s="72" t="s">
        <v>91</v>
      </c>
      <c r="B42" s="9" t="s">
        <v>117</v>
      </c>
      <c r="C42" s="5"/>
      <c r="D42" s="29">
        <v>37.335999999999999</v>
      </c>
      <c r="E42" s="30">
        <v>0.2</v>
      </c>
      <c r="F42" s="29">
        <v>44.803199999999997</v>
      </c>
      <c r="G42" s="9">
        <f>F42*C42</f>
        <v>0</v>
      </c>
    </row>
    <row r="43" spans="1:7">
      <c r="A43" s="72" t="s">
        <v>92</v>
      </c>
      <c r="B43" s="9" t="s">
        <v>118</v>
      </c>
      <c r="C43" s="5"/>
      <c r="D43" s="29">
        <v>40.612000000000002</v>
      </c>
      <c r="E43" s="30">
        <v>0.2</v>
      </c>
      <c r="F43" s="29">
        <v>48.734400000000001</v>
      </c>
      <c r="G43" s="9">
        <f t="shared" si="0"/>
        <v>0</v>
      </c>
    </row>
    <row r="44" spans="1:7">
      <c r="A44" s="72" t="s">
        <v>93</v>
      </c>
      <c r="B44" s="9" t="s">
        <v>119</v>
      </c>
      <c r="C44" s="5"/>
      <c r="D44" s="29">
        <v>48.295000000000002</v>
      </c>
      <c r="E44" s="30">
        <v>0.2</v>
      </c>
      <c r="F44" s="29">
        <v>57.954000000000001</v>
      </c>
      <c r="G44" s="9">
        <f t="shared" si="0"/>
        <v>0</v>
      </c>
    </row>
    <row r="45" spans="1:7">
      <c r="A45" s="73" t="s">
        <v>143</v>
      </c>
      <c r="B45" s="9" t="s">
        <v>144</v>
      </c>
      <c r="C45" s="5"/>
      <c r="D45" s="29">
        <v>0.39</v>
      </c>
      <c r="E45" s="30">
        <v>0.2</v>
      </c>
      <c r="F45" s="29">
        <v>0.46799999999999997</v>
      </c>
      <c r="G45" s="9">
        <f t="shared" si="0"/>
        <v>0</v>
      </c>
    </row>
    <row r="46" spans="1:7">
      <c r="A46" s="27" t="s">
        <v>47</v>
      </c>
      <c r="B46" s="9" t="s">
        <v>48</v>
      </c>
      <c r="C46" s="5"/>
      <c r="D46" s="29">
        <v>7.202</v>
      </c>
      <c r="E46" s="30">
        <v>0.2</v>
      </c>
      <c r="F46" s="29">
        <v>8.6424000000000003</v>
      </c>
      <c r="G46" s="9">
        <f t="shared" si="0"/>
        <v>0</v>
      </c>
    </row>
    <row r="47" spans="1:7">
      <c r="A47" s="27" t="s">
        <v>49</v>
      </c>
      <c r="B47" s="9" t="s">
        <v>50</v>
      </c>
      <c r="C47" s="5"/>
      <c r="D47" s="29">
        <v>7.202</v>
      </c>
      <c r="E47" s="30">
        <v>0.2</v>
      </c>
      <c r="F47" s="29">
        <v>8.6424000000000003</v>
      </c>
      <c r="G47" s="9">
        <f t="shared" si="0"/>
        <v>0</v>
      </c>
    </row>
    <row r="48" spans="1:7">
      <c r="A48" s="27" t="s">
        <v>51</v>
      </c>
      <c r="B48" s="9" t="s">
        <v>52</v>
      </c>
      <c r="C48" s="5"/>
      <c r="D48" s="29">
        <v>2.964</v>
      </c>
      <c r="E48" s="30">
        <v>0.2</v>
      </c>
      <c r="F48" s="29">
        <v>3.5568</v>
      </c>
      <c r="G48" s="9">
        <f t="shared" si="0"/>
        <v>0</v>
      </c>
    </row>
    <row r="49" spans="1:7">
      <c r="A49" s="27" t="s">
        <v>53</v>
      </c>
      <c r="B49" s="9" t="s">
        <v>54</v>
      </c>
      <c r="C49" s="5"/>
      <c r="D49" s="29">
        <v>5.4600000000000009</v>
      </c>
      <c r="E49" s="30">
        <v>0.2</v>
      </c>
      <c r="F49" s="29">
        <v>6.5520000000000005</v>
      </c>
      <c r="G49" s="9">
        <f t="shared" si="0"/>
        <v>0</v>
      </c>
    </row>
    <row r="50" spans="1:7">
      <c r="A50" s="27" t="s">
        <v>55</v>
      </c>
      <c r="B50" s="9" t="s">
        <v>56</v>
      </c>
      <c r="C50" s="5"/>
      <c r="D50" s="29">
        <v>3.0680000000000001</v>
      </c>
      <c r="E50" s="30">
        <v>0.2</v>
      </c>
      <c r="F50" s="29">
        <v>3.6816</v>
      </c>
      <c r="G50" s="9">
        <f t="shared" si="0"/>
        <v>0</v>
      </c>
    </row>
    <row r="51" spans="1:7">
      <c r="A51" s="27" t="s">
        <v>147</v>
      </c>
      <c r="B51" s="9" t="s">
        <v>148</v>
      </c>
      <c r="C51" s="5"/>
      <c r="D51" s="29">
        <v>15.158000000000001</v>
      </c>
      <c r="E51" s="30"/>
      <c r="F51" s="29">
        <v>18.189599999999999</v>
      </c>
      <c r="G51" s="9"/>
    </row>
    <row r="52" spans="1:7">
      <c r="A52" s="27" t="s">
        <v>57</v>
      </c>
      <c r="B52" s="9" t="s">
        <v>58</v>
      </c>
      <c r="C52" s="5"/>
      <c r="D52" s="29">
        <v>276.21100000000001</v>
      </c>
      <c r="E52" s="30">
        <v>0.2</v>
      </c>
      <c r="F52" s="29">
        <v>331.45319999999998</v>
      </c>
      <c r="G52" s="9">
        <f t="shared" si="0"/>
        <v>0</v>
      </c>
    </row>
    <row r="53" spans="1:7" ht="25.8">
      <c r="A53" s="27" t="s">
        <v>59</v>
      </c>
      <c r="B53" s="28" t="s">
        <v>109</v>
      </c>
      <c r="C53" s="5"/>
      <c r="D53" s="29">
        <v>58.994000000000007</v>
      </c>
      <c r="E53" s="30">
        <v>0.2</v>
      </c>
      <c r="F53" s="29">
        <v>70.7928</v>
      </c>
      <c r="G53" s="9">
        <f t="shared" si="0"/>
        <v>0</v>
      </c>
    </row>
    <row r="54" spans="1:7">
      <c r="A54" s="25" t="s">
        <v>60</v>
      </c>
      <c r="B54" s="8"/>
      <c r="C54" s="65"/>
      <c r="D54" s="8"/>
      <c r="E54" s="8"/>
      <c r="F54" s="26"/>
      <c r="G54" s="8"/>
    </row>
    <row r="55" spans="1:7">
      <c r="A55" s="27" t="s">
        <v>61</v>
      </c>
      <c r="B55" s="9" t="s">
        <v>62</v>
      </c>
      <c r="C55" s="5"/>
      <c r="D55" s="29">
        <v>2.9379999999999997</v>
      </c>
      <c r="E55" s="30">
        <v>0.2</v>
      </c>
      <c r="F55" s="29">
        <v>3.5255999999999998</v>
      </c>
      <c r="G55" s="9">
        <f t="shared" si="0"/>
        <v>0</v>
      </c>
    </row>
    <row r="56" spans="1:7">
      <c r="A56" s="27" t="s">
        <v>64</v>
      </c>
      <c r="B56" s="9" t="s">
        <v>149</v>
      </c>
      <c r="C56" s="5"/>
      <c r="D56" s="29">
        <v>6.1360000000000001</v>
      </c>
      <c r="E56" s="30">
        <v>0.2</v>
      </c>
      <c r="F56" s="29">
        <v>7.3632</v>
      </c>
      <c r="G56" s="9">
        <f t="shared" si="0"/>
        <v>0</v>
      </c>
    </row>
    <row r="57" spans="1:7">
      <c r="A57" s="27" t="s">
        <v>65</v>
      </c>
      <c r="B57" s="9" t="s">
        <v>150</v>
      </c>
      <c r="C57" s="5"/>
      <c r="D57" s="29">
        <v>7.8520000000000003</v>
      </c>
      <c r="E57" s="30">
        <v>0.2</v>
      </c>
      <c r="F57" s="29">
        <v>9.4223999999999997</v>
      </c>
      <c r="G57" s="9">
        <f t="shared" si="0"/>
        <v>0</v>
      </c>
    </row>
    <row r="58" spans="1:7">
      <c r="A58" s="27" t="s">
        <v>66</v>
      </c>
      <c r="B58" s="9" t="s">
        <v>151</v>
      </c>
      <c r="C58" s="5"/>
      <c r="D58" s="29">
        <v>8.0990000000000002</v>
      </c>
      <c r="E58" s="30">
        <v>0.2</v>
      </c>
      <c r="F58" s="29">
        <v>9.7187999999999999</v>
      </c>
      <c r="G58" s="9">
        <f t="shared" si="0"/>
        <v>0</v>
      </c>
    </row>
    <row r="59" spans="1:7">
      <c r="A59" s="27" t="s">
        <v>67</v>
      </c>
      <c r="B59" s="9" t="s">
        <v>152</v>
      </c>
      <c r="C59" s="5"/>
      <c r="D59" s="29">
        <v>9.5680000000000014</v>
      </c>
      <c r="E59" s="30">
        <v>0.2</v>
      </c>
      <c r="F59" s="29">
        <v>11.481600000000002</v>
      </c>
      <c r="G59" s="9">
        <f t="shared" si="0"/>
        <v>0</v>
      </c>
    </row>
    <row r="60" spans="1:7">
      <c r="A60" s="27" t="s">
        <v>68</v>
      </c>
      <c r="B60" s="9" t="s">
        <v>153</v>
      </c>
      <c r="C60" s="5"/>
      <c r="D60" s="29">
        <v>11.05</v>
      </c>
      <c r="E60" s="30">
        <v>0.2</v>
      </c>
      <c r="F60" s="29">
        <v>13.26</v>
      </c>
      <c r="G60" s="9">
        <f t="shared" si="0"/>
        <v>0</v>
      </c>
    </row>
    <row r="61" spans="1:7">
      <c r="A61" s="27" t="s">
        <v>154</v>
      </c>
      <c r="B61" s="9" t="s">
        <v>155</v>
      </c>
      <c r="C61" s="5"/>
      <c r="D61" s="29">
        <v>11.778</v>
      </c>
      <c r="E61" s="30">
        <v>0.2</v>
      </c>
      <c r="F61" s="29">
        <v>14.133599999999999</v>
      </c>
      <c r="G61" s="9">
        <f t="shared" si="0"/>
        <v>0</v>
      </c>
    </row>
    <row r="62" spans="1:7">
      <c r="A62" s="27" t="s">
        <v>156</v>
      </c>
      <c r="B62" s="9" t="s">
        <v>157</v>
      </c>
      <c r="C62" s="5"/>
      <c r="D62" s="29">
        <v>12.519000000000002</v>
      </c>
      <c r="E62" s="30">
        <v>0.2</v>
      </c>
      <c r="F62" s="29">
        <v>15.022800000000002</v>
      </c>
      <c r="G62" s="9">
        <f t="shared" si="0"/>
        <v>0</v>
      </c>
    </row>
    <row r="63" spans="1:7">
      <c r="A63" s="27" t="s">
        <v>69</v>
      </c>
      <c r="B63" s="9" t="s">
        <v>158</v>
      </c>
      <c r="C63" s="5"/>
      <c r="D63" s="29">
        <v>25.544999999999998</v>
      </c>
      <c r="E63" s="30">
        <v>0.2</v>
      </c>
      <c r="F63" s="29">
        <v>30.654</v>
      </c>
      <c r="G63" s="9">
        <f t="shared" si="0"/>
        <v>0</v>
      </c>
    </row>
    <row r="64" spans="1:7">
      <c r="A64" s="27" t="s">
        <v>120</v>
      </c>
      <c r="B64" s="9" t="s">
        <v>159</v>
      </c>
      <c r="C64" s="5"/>
      <c r="D64" s="29">
        <v>53.014000000000003</v>
      </c>
      <c r="E64" s="30">
        <v>0.2</v>
      </c>
      <c r="F64" s="29">
        <v>63.616800000000005</v>
      </c>
      <c r="G64" s="9">
        <f t="shared" si="0"/>
        <v>0</v>
      </c>
    </row>
    <row r="65" spans="1:7">
      <c r="A65" s="31" t="s">
        <v>129</v>
      </c>
      <c r="B65" s="10" t="s">
        <v>129</v>
      </c>
      <c r="C65" s="7"/>
      <c r="D65" s="29">
        <v>1.105</v>
      </c>
      <c r="E65" s="30">
        <v>0.2</v>
      </c>
      <c r="F65" s="32">
        <v>1.3260000000000001</v>
      </c>
      <c r="G65" s="9">
        <f t="shared" si="0"/>
        <v>0</v>
      </c>
    </row>
    <row r="66" spans="1:7">
      <c r="A66" s="31" t="s">
        <v>121</v>
      </c>
      <c r="B66" s="10" t="s">
        <v>160</v>
      </c>
      <c r="C66" s="7"/>
      <c r="D66" s="29">
        <v>15.990000000000002</v>
      </c>
      <c r="E66" s="30">
        <v>0.2</v>
      </c>
      <c r="F66" s="32">
        <v>19.187999999999999</v>
      </c>
      <c r="G66" s="9">
        <f t="shared" si="0"/>
        <v>0</v>
      </c>
    </row>
    <row r="67" spans="1:7">
      <c r="A67" s="31" t="s">
        <v>122</v>
      </c>
      <c r="B67" s="10" t="s">
        <v>161</v>
      </c>
      <c r="C67" s="7"/>
      <c r="D67" s="29">
        <v>18.173999999999999</v>
      </c>
      <c r="E67" s="30">
        <v>0.2</v>
      </c>
      <c r="F67" s="32">
        <v>21.808800000000002</v>
      </c>
      <c r="G67" s="9">
        <f t="shared" si="0"/>
        <v>0</v>
      </c>
    </row>
    <row r="68" spans="1:7">
      <c r="A68" s="31" t="s">
        <v>123</v>
      </c>
      <c r="B68" s="10" t="s">
        <v>162</v>
      </c>
      <c r="C68" s="7"/>
      <c r="D68" s="29">
        <v>21.085999999999999</v>
      </c>
      <c r="E68" s="30">
        <v>0.2</v>
      </c>
      <c r="F68" s="32">
        <v>25.3032</v>
      </c>
      <c r="G68" s="9">
        <f t="shared" si="0"/>
        <v>0</v>
      </c>
    </row>
    <row r="69" spans="1:7">
      <c r="A69" s="31" t="s">
        <v>124</v>
      </c>
      <c r="B69" s="10" t="s">
        <v>163</v>
      </c>
      <c r="C69" s="7"/>
      <c r="D69" s="29">
        <v>23.01</v>
      </c>
      <c r="E69" s="30">
        <v>0.2</v>
      </c>
      <c r="F69" s="32">
        <v>27.611999999999998</v>
      </c>
      <c r="G69" s="9">
        <f t="shared" si="0"/>
        <v>0</v>
      </c>
    </row>
    <row r="70" spans="1:7">
      <c r="A70" s="31" t="s">
        <v>125</v>
      </c>
      <c r="B70" s="10" t="s">
        <v>164</v>
      </c>
      <c r="C70" s="7"/>
      <c r="D70" s="29">
        <v>25.922000000000004</v>
      </c>
      <c r="E70" s="30">
        <v>0.2</v>
      </c>
      <c r="F70" s="32">
        <v>31.106400000000001</v>
      </c>
      <c r="G70" s="9">
        <f t="shared" si="0"/>
        <v>0</v>
      </c>
    </row>
    <row r="71" spans="1:7">
      <c r="A71" s="31" t="s">
        <v>126</v>
      </c>
      <c r="B71" s="10" t="s">
        <v>165</v>
      </c>
      <c r="C71" s="7"/>
      <c r="D71" s="29">
        <v>30.758000000000003</v>
      </c>
      <c r="E71" s="30">
        <v>0.2</v>
      </c>
      <c r="F71" s="32">
        <v>36.909599999999998</v>
      </c>
      <c r="G71" s="9">
        <f t="shared" si="0"/>
        <v>0</v>
      </c>
    </row>
    <row r="72" spans="1:7">
      <c r="A72" s="31" t="s">
        <v>127</v>
      </c>
      <c r="B72" s="10" t="s">
        <v>166</v>
      </c>
      <c r="C72" s="7"/>
      <c r="D72" s="29">
        <v>35.555</v>
      </c>
      <c r="E72" s="30">
        <v>0.2</v>
      </c>
      <c r="F72" s="32">
        <v>42.666000000000004</v>
      </c>
      <c r="G72" s="9">
        <f t="shared" si="0"/>
        <v>0</v>
      </c>
    </row>
    <row r="73" spans="1:7">
      <c r="A73" s="31" t="s">
        <v>128</v>
      </c>
      <c r="B73" s="10" t="s">
        <v>167</v>
      </c>
      <c r="C73" s="7"/>
      <c r="D73" s="29">
        <v>132.756</v>
      </c>
      <c r="E73" s="30">
        <v>0.2</v>
      </c>
      <c r="F73" s="32">
        <v>159.30719999999999</v>
      </c>
      <c r="G73" s="9">
        <f t="shared" si="0"/>
        <v>0</v>
      </c>
    </row>
    <row r="74" spans="1:7">
      <c r="A74" s="31" t="s">
        <v>63</v>
      </c>
      <c r="B74" s="10" t="s">
        <v>168</v>
      </c>
      <c r="C74" s="7"/>
      <c r="D74" s="29">
        <v>2.4830000000000001</v>
      </c>
      <c r="E74" s="30">
        <v>0.2</v>
      </c>
      <c r="F74" s="32">
        <v>2.9796</v>
      </c>
      <c r="G74" s="9">
        <f t="shared" si="0"/>
        <v>0</v>
      </c>
    </row>
    <row r="75" spans="1:7">
      <c r="A75" s="31" t="s">
        <v>169</v>
      </c>
      <c r="B75" s="10" t="s">
        <v>170</v>
      </c>
      <c r="C75" s="7"/>
      <c r="D75" s="29">
        <v>4.2120000000000006</v>
      </c>
      <c r="E75" s="30">
        <v>0.2</v>
      </c>
      <c r="F75" s="32">
        <v>5.0544000000000002</v>
      </c>
      <c r="G75" s="9">
        <f t="shared" si="0"/>
        <v>0</v>
      </c>
    </row>
    <row r="76" spans="1:7">
      <c r="A76" s="31" t="s">
        <v>130</v>
      </c>
      <c r="B76" s="10" t="s">
        <v>131</v>
      </c>
      <c r="C76" s="7"/>
      <c r="D76" s="29">
        <v>0.44200000000000006</v>
      </c>
      <c r="E76" s="30">
        <v>0.2</v>
      </c>
      <c r="F76" s="32">
        <v>0.53040000000000009</v>
      </c>
      <c r="G76" s="9">
        <f t="shared" si="0"/>
        <v>0</v>
      </c>
    </row>
    <row r="77" spans="1:7">
      <c r="A77" s="31" t="s">
        <v>134</v>
      </c>
      <c r="B77" s="10" t="s">
        <v>171</v>
      </c>
      <c r="C77" s="7"/>
      <c r="D77" s="29">
        <v>0.66300000000000003</v>
      </c>
      <c r="E77" s="30">
        <v>0.2</v>
      </c>
      <c r="F77" s="32">
        <v>0.79559999999999997</v>
      </c>
      <c r="G77" s="9">
        <f t="shared" si="0"/>
        <v>0</v>
      </c>
    </row>
    <row r="78" spans="1:7">
      <c r="A78" s="31" t="s">
        <v>132</v>
      </c>
      <c r="B78" s="10" t="s">
        <v>172</v>
      </c>
      <c r="C78" s="7"/>
      <c r="D78" s="29">
        <v>0.53300000000000003</v>
      </c>
      <c r="E78" s="30">
        <v>0.2</v>
      </c>
      <c r="F78" s="32">
        <v>0.63959999999999995</v>
      </c>
      <c r="G78" s="9">
        <f t="shared" si="0"/>
        <v>0</v>
      </c>
    </row>
    <row r="79" spans="1:7">
      <c r="A79" s="31" t="s">
        <v>133</v>
      </c>
      <c r="B79" s="10" t="s">
        <v>173</v>
      </c>
      <c r="C79" s="7"/>
      <c r="D79" s="29">
        <v>0.68900000000000006</v>
      </c>
      <c r="E79" s="30">
        <v>0.2</v>
      </c>
      <c r="F79" s="32">
        <v>0.82680000000000009</v>
      </c>
      <c r="G79" s="9">
        <f t="shared" si="0"/>
        <v>0</v>
      </c>
    </row>
    <row r="80" spans="1:7">
      <c r="A80" s="25" t="s">
        <v>70</v>
      </c>
      <c r="B80" s="8"/>
      <c r="C80" s="65"/>
      <c r="D80" s="8"/>
      <c r="E80" s="8"/>
      <c r="F80" s="26"/>
      <c r="G80" s="8"/>
    </row>
    <row r="81" spans="1:10">
      <c r="A81" s="27" t="s">
        <v>71</v>
      </c>
      <c r="B81" s="11" t="s">
        <v>72</v>
      </c>
      <c r="C81" s="6"/>
      <c r="D81" s="29">
        <v>19.513000000000002</v>
      </c>
      <c r="E81" s="33">
        <v>0.2</v>
      </c>
      <c r="F81" s="29">
        <v>23.415600000000001</v>
      </c>
      <c r="G81" s="9">
        <f t="shared" si="0"/>
        <v>0</v>
      </c>
    </row>
    <row r="82" spans="1:10">
      <c r="A82" s="27" t="s">
        <v>73</v>
      </c>
      <c r="B82" s="11" t="s">
        <v>74</v>
      </c>
      <c r="C82" s="6"/>
      <c r="D82" s="29">
        <v>26.988000000000003</v>
      </c>
      <c r="E82" s="33">
        <v>0.2</v>
      </c>
      <c r="F82" s="29">
        <v>32.385600000000004</v>
      </c>
      <c r="G82" s="9">
        <f t="shared" si="0"/>
        <v>0</v>
      </c>
    </row>
    <row r="83" spans="1:10">
      <c r="A83" s="27" t="s">
        <v>135</v>
      </c>
      <c r="B83" s="11" t="s">
        <v>174</v>
      </c>
      <c r="C83" s="6"/>
      <c r="D83" s="29">
        <v>48.75</v>
      </c>
      <c r="E83" s="33">
        <v>0.2</v>
      </c>
      <c r="F83" s="29">
        <v>58.5</v>
      </c>
      <c r="G83" s="9">
        <f t="shared" si="0"/>
        <v>0</v>
      </c>
    </row>
    <row r="84" spans="1:10">
      <c r="A84" s="27" t="s">
        <v>175</v>
      </c>
      <c r="B84" s="11" t="s">
        <v>176</v>
      </c>
      <c r="C84" s="6"/>
      <c r="D84" s="29">
        <v>33.890999999999998</v>
      </c>
      <c r="E84" s="33">
        <v>0.2</v>
      </c>
      <c r="F84" s="29">
        <v>40.669199999999996</v>
      </c>
      <c r="G84" s="9">
        <f t="shared" si="0"/>
        <v>0</v>
      </c>
    </row>
    <row r="85" spans="1:10">
      <c r="A85" s="27" t="s">
        <v>87</v>
      </c>
      <c r="B85" s="11" t="s">
        <v>177</v>
      </c>
      <c r="C85" s="6"/>
      <c r="D85" s="29">
        <v>28.951000000000001</v>
      </c>
      <c r="E85" s="33">
        <v>0.2</v>
      </c>
      <c r="F85" s="29">
        <v>34.741199999999999</v>
      </c>
      <c r="G85" s="9">
        <f t="shared" si="0"/>
        <v>0</v>
      </c>
    </row>
    <row r="86" spans="1:10">
      <c r="A86" s="27" t="s">
        <v>88</v>
      </c>
      <c r="B86" s="11" t="s">
        <v>178</v>
      </c>
      <c r="C86" s="6"/>
      <c r="D86" s="29">
        <v>40.533999999999999</v>
      </c>
      <c r="E86" s="33">
        <v>0.2</v>
      </c>
      <c r="F86" s="29">
        <v>48.640799999999999</v>
      </c>
      <c r="G86" s="9">
        <f t="shared" si="0"/>
        <v>0</v>
      </c>
    </row>
    <row r="87" spans="1:10">
      <c r="A87" s="27" t="s">
        <v>136</v>
      </c>
      <c r="B87" s="11" t="s">
        <v>179</v>
      </c>
      <c r="C87" s="6"/>
      <c r="D87" s="29">
        <v>16.536000000000001</v>
      </c>
      <c r="E87" s="33">
        <v>0.2</v>
      </c>
      <c r="F87" s="29">
        <v>19.8432</v>
      </c>
      <c r="G87" s="9">
        <f t="shared" si="0"/>
        <v>0</v>
      </c>
    </row>
    <row r="88" spans="1:10">
      <c r="A88" s="27" t="s">
        <v>137</v>
      </c>
      <c r="B88" s="11" t="s">
        <v>180</v>
      </c>
      <c r="C88" s="6"/>
      <c r="D88" s="29">
        <v>18.2</v>
      </c>
      <c r="E88" s="33">
        <v>0.2</v>
      </c>
      <c r="F88" s="29">
        <v>21.840000000000003</v>
      </c>
      <c r="G88" s="9">
        <f t="shared" si="0"/>
        <v>0</v>
      </c>
    </row>
    <row r="89" spans="1:10">
      <c r="A89" s="27" t="s">
        <v>181</v>
      </c>
      <c r="B89" s="11" t="s">
        <v>182</v>
      </c>
      <c r="C89" s="6"/>
      <c r="D89" s="29">
        <v>1.677</v>
      </c>
      <c r="E89" s="33">
        <v>0.2</v>
      </c>
      <c r="F89" s="29">
        <v>2.0124</v>
      </c>
      <c r="G89" s="9">
        <f t="shared" si="0"/>
        <v>0</v>
      </c>
    </row>
    <row r="90" spans="1:10">
      <c r="A90" s="27" t="s">
        <v>138</v>
      </c>
      <c r="B90" s="11" t="s">
        <v>183</v>
      </c>
      <c r="C90" s="6"/>
      <c r="D90" s="29">
        <v>2.964</v>
      </c>
      <c r="E90" s="33">
        <v>0.2</v>
      </c>
      <c r="F90" s="29">
        <v>3.5568</v>
      </c>
      <c r="G90" s="9">
        <f t="shared" si="0"/>
        <v>0</v>
      </c>
    </row>
    <row r="91" spans="1:10">
      <c r="A91" s="27" t="s">
        <v>184</v>
      </c>
      <c r="B91" s="11" t="s">
        <v>185</v>
      </c>
      <c r="C91" s="6"/>
      <c r="D91" s="29">
        <v>2.4050000000000002</v>
      </c>
      <c r="E91" s="33">
        <v>0.1</v>
      </c>
      <c r="F91" s="29">
        <v>2.8860000000000006</v>
      </c>
      <c r="G91" s="9">
        <f>F91*C91</f>
        <v>0</v>
      </c>
    </row>
    <row r="92" spans="1:10">
      <c r="A92" s="27" t="s">
        <v>75</v>
      </c>
      <c r="B92" s="11" t="s">
        <v>139</v>
      </c>
      <c r="C92" s="6"/>
      <c r="D92" s="29">
        <v>8.6319999999999997</v>
      </c>
      <c r="E92" s="33">
        <v>0.1</v>
      </c>
      <c r="F92" s="29">
        <v>9.4952000000000005</v>
      </c>
      <c r="G92" s="9">
        <f t="shared" si="0"/>
        <v>0</v>
      </c>
    </row>
    <row r="93" spans="1:10">
      <c r="A93" s="27" t="s">
        <v>140</v>
      </c>
      <c r="B93" s="11" t="s">
        <v>141</v>
      </c>
      <c r="C93" s="6"/>
      <c r="D93" s="29">
        <v>9.7629999999999999</v>
      </c>
      <c r="E93" s="33">
        <v>0.1</v>
      </c>
      <c r="F93" s="29">
        <v>10.739300000000002</v>
      </c>
      <c r="G93" s="9">
        <f>F93*C93</f>
        <v>0</v>
      </c>
    </row>
    <row r="94" spans="1:10">
      <c r="A94" s="27" t="s">
        <v>186</v>
      </c>
      <c r="B94" s="11" t="s">
        <v>187</v>
      </c>
      <c r="C94" s="6"/>
      <c r="D94" s="29">
        <v>15.509</v>
      </c>
      <c r="E94" s="33">
        <v>0.1</v>
      </c>
      <c r="F94" s="29">
        <v>17.059900000000003</v>
      </c>
      <c r="G94" s="9">
        <f>F94*C94</f>
        <v>0</v>
      </c>
    </row>
    <row r="95" spans="1:10">
      <c r="A95" s="27" t="s">
        <v>188</v>
      </c>
      <c r="B95" s="11" t="s">
        <v>189</v>
      </c>
      <c r="C95" s="6"/>
      <c r="D95" s="29">
        <v>16.094000000000001</v>
      </c>
      <c r="E95" s="33">
        <v>0.1</v>
      </c>
      <c r="F95" s="29">
        <v>17.703400000000002</v>
      </c>
      <c r="G95" s="9">
        <f t="shared" ref="G95" si="1">F95*C95</f>
        <v>0</v>
      </c>
    </row>
    <row r="96" spans="1:10">
      <c r="A96" s="25" t="s">
        <v>76</v>
      </c>
      <c r="B96" s="8"/>
      <c r="C96" s="65"/>
      <c r="D96" s="8"/>
      <c r="E96" s="8"/>
      <c r="F96" s="26"/>
      <c r="G96" s="8"/>
      <c r="J96" s="66"/>
    </row>
    <row r="97" spans="1:7" ht="43.2">
      <c r="A97" s="27" t="s">
        <v>77</v>
      </c>
      <c r="B97" s="28" t="s">
        <v>110</v>
      </c>
      <c r="C97" s="5"/>
      <c r="D97" s="9">
        <v>166.66</v>
      </c>
      <c r="E97" s="33">
        <v>0.2</v>
      </c>
      <c r="F97" s="29">
        <f>D97*1.2</f>
        <v>199.99199999999999</v>
      </c>
      <c r="G97" s="29">
        <f t="shared" si="0"/>
        <v>0</v>
      </c>
    </row>
    <row r="98" spans="1:7">
      <c r="A98" s="27" t="s">
        <v>78</v>
      </c>
      <c r="B98" s="28" t="s">
        <v>111</v>
      </c>
      <c r="C98" s="5"/>
      <c r="D98" s="9">
        <v>41.66</v>
      </c>
      <c r="E98" s="33">
        <v>0.2</v>
      </c>
      <c r="F98" s="29">
        <f t="shared" ref="F98:F100" si="2">D98*1.2</f>
        <v>49.991999999999997</v>
      </c>
      <c r="G98" s="29">
        <f t="shared" si="0"/>
        <v>0</v>
      </c>
    </row>
    <row r="99" spans="1:7" ht="43.2">
      <c r="A99" s="27" t="s">
        <v>79</v>
      </c>
      <c r="B99" s="28" t="s">
        <v>112</v>
      </c>
      <c r="C99" s="5"/>
      <c r="D99" s="9">
        <v>166.66</v>
      </c>
      <c r="E99" s="33">
        <v>0.2</v>
      </c>
      <c r="F99" s="29">
        <f t="shared" si="2"/>
        <v>199.99199999999999</v>
      </c>
      <c r="G99" s="29">
        <f t="shared" si="0"/>
        <v>0</v>
      </c>
    </row>
    <row r="100" spans="1:7">
      <c r="A100" s="34" t="s">
        <v>80</v>
      </c>
      <c r="B100" s="35" t="s">
        <v>113</v>
      </c>
      <c r="C100" s="6"/>
      <c r="D100" s="11">
        <v>41.66</v>
      </c>
      <c r="E100" s="33">
        <v>0.2</v>
      </c>
      <c r="F100" s="36">
        <f t="shared" si="2"/>
        <v>49.991999999999997</v>
      </c>
      <c r="G100" s="36">
        <f t="shared" si="0"/>
        <v>0</v>
      </c>
    </row>
    <row r="101" spans="1:7" s="68" customFormat="1" ht="15" customHeight="1">
      <c r="A101" s="37" t="s">
        <v>81</v>
      </c>
      <c r="B101" s="12"/>
      <c r="C101" s="67"/>
      <c r="D101" s="12"/>
      <c r="E101" s="12"/>
      <c r="F101" s="38"/>
      <c r="G101" s="12">
        <f>SUM(G16:G100)</f>
        <v>0</v>
      </c>
    </row>
    <row r="102" spans="1:7" s="68" customFormat="1">
      <c r="A102" s="31"/>
      <c r="B102" s="10" t="s">
        <v>82</v>
      </c>
      <c r="C102" s="7"/>
      <c r="D102" s="39">
        <v>10</v>
      </c>
      <c r="E102" s="39">
        <v>0.2</v>
      </c>
      <c r="F102" s="40">
        <f>D102*1.2</f>
        <v>12</v>
      </c>
      <c r="G102" s="40">
        <f>F102</f>
        <v>12</v>
      </c>
    </row>
    <row r="103" spans="1:7" s="68" customFormat="1">
      <c r="A103" s="34"/>
      <c r="B103" s="11" t="s">
        <v>83</v>
      </c>
      <c r="C103" s="6"/>
      <c r="D103" s="11">
        <v>8.32</v>
      </c>
      <c r="E103" s="11">
        <v>0.2</v>
      </c>
      <c r="F103" s="36">
        <f>D103*1.2</f>
        <v>9.984</v>
      </c>
      <c r="G103" s="11">
        <f>F103*C103</f>
        <v>0</v>
      </c>
    </row>
    <row r="104" spans="1:7" s="68" customFormat="1">
      <c r="A104" s="25" t="s">
        <v>84</v>
      </c>
      <c r="B104" s="8"/>
      <c r="C104" s="65"/>
      <c r="D104" s="8"/>
      <c r="E104" s="8"/>
      <c r="F104" s="26"/>
      <c r="G104" s="41">
        <f>G101+G102+G103</f>
        <v>12</v>
      </c>
    </row>
    <row r="105" spans="1:7">
      <c r="A105" s="42"/>
      <c r="B105" s="70"/>
      <c r="D105" s="43"/>
      <c r="E105" s="43"/>
      <c r="F105" s="44"/>
      <c r="G105" s="43"/>
    </row>
    <row r="106" spans="1:7">
      <c r="A106" s="60" t="s">
        <v>85</v>
      </c>
      <c r="B106" s="60"/>
      <c r="C106" s="60"/>
      <c r="D106" s="43"/>
      <c r="E106" s="43"/>
      <c r="F106" s="44"/>
      <c r="G106" s="43"/>
    </row>
    <row r="107" spans="1:7" ht="22.8">
      <c r="A107" s="45" t="s">
        <v>86</v>
      </c>
      <c r="B107" s="46"/>
      <c r="C107" s="47"/>
      <c r="D107" s="43"/>
      <c r="E107" s="43"/>
      <c r="F107" s="44"/>
      <c r="G107" s="43"/>
    </row>
    <row r="108" spans="1:7">
      <c r="A108" s="42"/>
      <c r="B108" s="43"/>
      <c r="C108" s="43"/>
    </row>
    <row r="109" spans="1:7">
      <c r="A109" s="42" t="s">
        <v>190</v>
      </c>
      <c r="B109" s="43"/>
      <c r="C109" s="43"/>
    </row>
  </sheetData>
  <sheetProtection algorithmName="SHA-512" hashValue="gfOiRL6N7327EPar3DA+WqEC0aZLrQ8V/hDc/1YYOWCkKvWgHqlhmkmu0OV8DuOnEy+X9VzNLgqG6jMIUqJ67w==" saltValue="v8FMzZNViibuSvEsvXeyiQ==" spinCount="100000" sheet="1" objects="1" scenarios="1"/>
  <protectedRanges>
    <protectedRange algorithmName="SHA-512" hashValue="2Yy0vbpXqkTT4FXAKAk2LWPuR+1agiwgMeKcZRoiwbw7Zd40JTf4ef52dEBhCdV3HjNy6MOs3UeSHlz6C7/+Xw==" saltValue="/BUD3DheofareWU9VmwGZQ==" spinCount="100000" sqref="B8:B12 D8:G12 D16:D103" name="Plage1"/>
  </protectedRanges>
  <mergeCells count="3">
    <mergeCell ref="B5:D5"/>
    <mergeCell ref="D8:G12"/>
    <mergeCell ref="A106:C106"/>
  </mergeCells>
  <hyperlinks>
    <hyperlink ref="G5" r:id="rId1" xr:uid="{EB439899-ACA0-4E6A-A301-597E0E1CF1C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Catalogue FREDON ILE DE FRANCE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MAGEN</dc:creator>
  <cp:lastModifiedBy>DynamicDogs France</cp:lastModifiedBy>
  <dcterms:created xsi:type="dcterms:W3CDTF">2020-01-23T10:31:31Z</dcterms:created>
  <dcterms:modified xsi:type="dcterms:W3CDTF">2022-10-20T14:15:55Z</dcterms:modified>
</cp:coreProperties>
</file>